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mc:AlternateContent xmlns:mc="http://schemas.openxmlformats.org/markup-compatibility/2006">
    <mc:Choice Requires="x15">
      <x15ac:absPath xmlns:x15ac="http://schemas.microsoft.com/office/spreadsheetml/2010/11/ac" url="C:\Users\crecio.fagner\Desktop\SALVAR\90011-2025\"/>
    </mc:Choice>
  </mc:AlternateContent>
  <xr:revisionPtr revIDLastSave="0" documentId="13_ncr:1_{51C5334A-0E95-425A-9D10-51CE395E28AC}" xr6:coauthVersionLast="47" xr6:coauthVersionMax="47" xr10:uidLastSave="{00000000-0000-0000-0000-000000000000}"/>
  <bookViews>
    <workbookView xWindow="-120" yWindow="-120" windowWidth="29040" windowHeight="15840" activeTab="1" xr2:uid="{00000000-000D-0000-FFFF-FFFF00000000}"/>
  </bookViews>
  <sheets>
    <sheet name="INSTRUÇÕES" sheetId="2" r:id="rId1"/>
    <sheet name="PPU (Difal base dupla)" sheetId="3" r:id="rId2"/>
  </sheets>
  <definedNames>
    <definedName name="_xlnm.Print_Area" localSheetId="1">'PPU (Difal base dupla)'!$B$1:$Q$30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5" i="3" l="1"/>
  <c r="L18" i="3"/>
  <c r="M18" i="3"/>
  <c r="N18" i="3" s="1"/>
  <c r="O18" i="3" s="1"/>
  <c r="L19" i="3"/>
  <c r="M19" i="3"/>
  <c r="N19" i="3"/>
  <c r="O19" i="3" s="1"/>
  <c r="L20" i="3"/>
  <c r="M20" i="3"/>
  <c r="N20" i="3"/>
  <c r="O20" i="3" s="1"/>
  <c r="L21" i="3"/>
  <c r="M21" i="3"/>
  <c r="N21" i="3" s="1"/>
  <c r="O21" i="3" s="1"/>
  <c r="L22" i="3"/>
  <c r="M22" i="3"/>
  <c r="N22" i="3" s="1"/>
  <c r="O22" i="3" s="1"/>
  <c r="L23" i="3"/>
  <c r="M23" i="3"/>
  <c r="N23" i="3" s="1"/>
  <c r="O23" i="3" s="1"/>
  <c r="M9" i="3"/>
  <c r="N9" i="3" s="1"/>
  <c r="M10" i="3"/>
  <c r="N10" i="3" s="1"/>
  <c r="M11" i="3"/>
  <c r="N11" i="3" s="1"/>
  <c r="M12" i="3"/>
  <c r="N12" i="3" s="1"/>
  <c r="O12" i="3" s="1"/>
  <c r="M13" i="3"/>
  <c r="N13" i="3" s="1"/>
  <c r="O13" i="3" s="1"/>
  <c r="M14" i="3"/>
  <c r="N14" i="3" s="1"/>
  <c r="O14" i="3" s="1"/>
  <c r="M15" i="3"/>
  <c r="N15" i="3" s="1"/>
  <c r="O15" i="3" s="1"/>
  <c r="M16" i="3"/>
  <c r="N16" i="3" s="1"/>
  <c r="O16" i="3" s="1"/>
  <c r="M17" i="3"/>
  <c r="N17" i="3" s="1"/>
  <c r="O17" i="3" s="1"/>
  <c r="M24" i="3"/>
  <c r="L9" i="3"/>
  <c r="L10" i="3"/>
  <c r="L11" i="3"/>
  <c r="L12" i="3"/>
  <c r="L13" i="3"/>
  <c r="L14" i="3"/>
  <c r="L15" i="3"/>
  <c r="L16" i="3"/>
  <c r="L17" i="3"/>
  <c r="L24" i="3"/>
  <c r="P19" i="3" l="1"/>
  <c r="Q19" i="3" s="1"/>
  <c r="P22" i="3"/>
  <c r="Q22" i="3" s="1"/>
  <c r="P23" i="3"/>
  <c r="Q23" i="3" s="1"/>
  <c r="P20" i="3"/>
  <c r="Q20" i="3" s="1"/>
  <c r="P18" i="3"/>
  <c r="Q18" i="3" s="1"/>
  <c r="P21" i="3"/>
  <c r="Q21" i="3" s="1"/>
  <c r="P14" i="3"/>
  <c r="Q14" i="3" s="1"/>
  <c r="P17" i="3"/>
  <c r="Q17" i="3" s="1"/>
  <c r="P13" i="3"/>
  <c r="Q13" i="3" s="1"/>
  <c r="P12" i="3"/>
  <c r="Q12" i="3" s="1"/>
  <c r="P16" i="3"/>
  <c r="Q16" i="3" s="1"/>
  <c r="P15" i="3"/>
  <c r="Q15" i="3" s="1"/>
  <c r="M8" i="3"/>
  <c r="N8" i="3" s="1"/>
  <c r="O8" i="3" s="1"/>
  <c r="L8" i="3"/>
  <c r="P8" i="3" l="1"/>
  <c r="N24" i="3"/>
  <c r="P24" i="3" s="1"/>
  <c r="P11" i="3"/>
  <c r="P10" i="3"/>
  <c r="P9" i="3"/>
  <c r="Q10" i="3" l="1"/>
  <c r="Q11" i="3"/>
  <c r="O11" i="3"/>
  <c r="Q24" i="3"/>
  <c r="O24" i="3"/>
  <c r="Q9" i="3"/>
  <c r="O9" i="3"/>
  <c r="O10" i="3"/>
  <c r="Q8" i="3" l="1"/>
  <c r="P25" i="3" s="1"/>
</calcChain>
</file>

<file path=xl/sharedStrings.xml><?xml version="1.0" encoding="utf-8"?>
<sst xmlns="http://schemas.openxmlformats.org/spreadsheetml/2006/main" count="67" uniqueCount="58">
  <si>
    <t>PROPONENTE:</t>
  </si>
  <si>
    <t>ADENDO III - PLANILHA DE PREÇOS UNITÁRIOS - PPU</t>
  </si>
  <si>
    <t>ITEM</t>
  </si>
  <si>
    <t>DESCRIÇÃO DO OBJETO</t>
  </si>
  <si>
    <t>CATMAT</t>
  </si>
  <si>
    <t>FABRICANTE</t>
  </si>
  <si>
    <t>QTDE (A)</t>
  </si>
  <si>
    <t>VALOR PARCIAL (R$) 
(C) = (A) X (B)</t>
  </si>
  <si>
    <t>NCM</t>
  </si>
  <si>
    <t>UN.</t>
  </si>
  <si>
    <t>ICMS  ORIGEM (%)</t>
  </si>
  <si>
    <t>IPI
(%)</t>
  </si>
  <si>
    <t>CNPJ:</t>
  </si>
  <si>
    <t>VALOR UNITÁRIO COM IPI E ICMS DE ORIGEM (R$) (B)</t>
  </si>
  <si>
    <t>VALOR NÃO EQUALIZADO</t>
  </si>
  <si>
    <t>VALOR UNITÁRIO (R$) (D)</t>
  </si>
  <si>
    <t>VALOR PARCIAL (R$) 
(E) = (A) X (D)</t>
  </si>
  <si>
    <t xml:space="preserve">Local, [...] de [...] de 20[...]
[Nome e assinatura do Responsável Legal pelo LICITANTE] 
(Preencher em papel timbrado da empresa)
</t>
  </si>
  <si>
    <t>VALOR DO IPI (R$)</t>
  </si>
  <si>
    <t>VALOR UNITÁRIO COM ICMS DE ORIGEM (R$)</t>
  </si>
  <si>
    <t>VALOR TOTAL DO GRUPO (SOMATÓRIO DA COLUNA “C” E "E"):</t>
  </si>
  <si>
    <t>MANUAL DE PREENCHIMENTO DA PPU</t>
  </si>
  <si>
    <t>Proponente</t>
  </si>
  <si>
    <t>→</t>
  </si>
  <si>
    <t>Informar a Razão Social da empresa.</t>
  </si>
  <si>
    <t>CNPJ</t>
  </si>
  <si>
    <t>Inserir a numeração da inscrição no Cadastro Nacional de Pessoa Jurídica da empresa.</t>
  </si>
  <si>
    <t>Inserir o código do NCM (Nomenclatura Comum do MERCOSUL) dos produtos ofertados.</t>
  </si>
  <si>
    <t>Fabricante/Modelo</t>
  </si>
  <si>
    <t>Informar a marca/fabricante e modelo, quando aplicável, do produto ofertado.</t>
  </si>
  <si>
    <t>IPI</t>
  </si>
  <si>
    <t>Informar o percentual (%) do Imposto sobre Produtos Industrializados (IPI) incidente sobre cada produto ofertado.</t>
  </si>
  <si>
    <t>ICMS de Origem</t>
  </si>
  <si>
    <t>Informar o percentual (%) do imposto sobre operações relativas à circulação de mercadorias e sobre prestações de serviços de transporte interestadual, intermunicipal e de comunicação (ICMS) de Origem incluso sobre cada produto ofertado.</t>
  </si>
  <si>
    <t>Valor Unitário com ICMS de Origem</t>
  </si>
  <si>
    <t>Informar o valor unitário com o ICMS de origem incluso de cada produto ofertado.</t>
  </si>
  <si>
    <t>VALOR EQUALIZADO
(Diferença de Alíquota)</t>
  </si>
  <si>
    <t>ICMS - RN</t>
  </si>
  <si>
    <t>ICMS DESTACADO</t>
  </si>
  <si>
    <t>PCM Nº 05359020-505.000247/2025-82 - PREGÃO ELETRÔNICO - PE Nº 90011/2025</t>
  </si>
  <si>
    <t>TUBO PEX MULTICAMADA 20mm</t>
  </si>
  <si>
    <t>CONEXÃO CRIMPAGEM PARA TUBOS MULTICAMADA ROSCA BSP MACHO 20mm/ 3/4"</t>
  </si>
  <si>
    <t>COTOVELO MACHO PARA CRIMPAGEM PARA TUBOS MULTICAMADA ROSCA BSP MACHO 20mm/ 3/4"</t>
  </si>
  <si>
    <t>UNIÃO EM AÇO INOX 304 BSP 3/4"</t>
  </si>
  <si>
    <t xml:space="preserve">LUVA EM AÇO INOX 304 ROSCA BSP 1"	</t>
  </si>
  <si>
    <t xml:space="preserve">COTOVELO EM AÇO INOX 304 ROSCA BSP 3/4"	</t>
  </si>
  <si>
    <t xml:space="preserve">TÊ EM AÇO INOX 304 ROSCA BSP 3/4"	</t>
  </si>
  <si>
    <t xml:space="preserve">NIPLE CURTO DUPLO EM AÇO INOX 304 ROSCA BSP 3/4"	</t>
  </si>
  <si>
    <t xml:space="preserve">BUCHA DE REDUÇÃO EM AÇO INOX 304 ROSCA BSP 1.1/2" / 3/4"	</t>
  </si>
  <si>
    <t xml:space="preserve">BUCHA DE REDUÇÃO EM AÇO INOX 304 ROSCA BSP 1" / 3/4"	</t>
  </si>
  <si>
    <t xml:space="preserve">PLUG (BUJÃO) EM AÇO INOX 304 ROSCA BSP 3/4"	</t>
  </si>
  <si>
    <t xml:space="preserve">VÁLVULA ESFERA (REGISTRO) EM LATÃO BI-CROMATIZADO PARA GÁS, MANOBRA TIPO BORBOLETA NA COR AMARELA, EXTREMIDADES FÊMEAS, PN 20 OU SUPERIOR - DN 3/4""	</t>
  </si>
  <si>
    <t xml:space="preserve">REGISTRO 1/4 DE VOLTA MONOBLOCO EM BRONZE PARA GAS 1/2", PN 25, BSP, EXTREMIDADES FEMEA EM AMBOS OS LADOS, ALAVANCA CURTA EM ALUMINIO NA COR AMARELA	</t>
  </si>
  <si>
    <t xml:space="preserve">TUBO METÁLICO FLEXÍVEL CORRUGADO UTILIZADO PARA CONDUÇÃO DE GÁS NATURAL / GLP, DIÂMETRO NOMINAL 3/4”, FABRICADO EM LIGA DE COBRE (TOMBACK), ASTM B135 OU AÇO INOX AISI 304, REVESTIDO COM UMA MALHA TRANÇADA FABRICADA COM FIOS EM LIGA DE COBRE (TOMBACK), ASTM B134 OU AÇO INOX AISI 304. FABRICADO CONFORME NBR 14177	</t>
  </si>
  <si>
    <t xml:space="preserve">RESTRITOR (BOCAL DE VAZÃO) PARA MEDIDOR G4	</t>
  </si>
  <si>
    <t xml:space="preserve">RESTRITOR (BOCAL DE VAZÃO) PARA MEDIDOR G6	</t>
  </si>
  <si>
    <t xml:space="preserve">ANEL TIPO O´RING EM BORRACHA PARA MEDIDOR DE VAZAO DI = 1,60 MM - ST=5,10 MM	</t>
  </si>
  <si>
    <t>GRUPO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</si>
</sst>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quot;R$&quot;\ * #,##0.00_-;\-&quot;R$&quot;\ * #,##0.00_-;_-&quot;R$&quot;\ * &quot;-&quot;??_-;_-@_-"/>
    <numFmt numFmtId="165" formatCode="_(&quot;R$ &quot;* #,##0.00_);_(&quot;R$ &quot;* \(#,##0.00\);_(&quot;R$ &quot;* &quot;-&quot;??_);_(@_)"/>
  </numFmts>
  <fonts count="17"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b/>
      <sz val="11"/>
      <color theme="1"/>
      <name val="Calibri"/>
      <family val="2"/>
    </font>
    <font>
      <sz val="11"/>
      <color rgb="FF000000"/>
      <name val="Calibri"/>
      <family val="2"/>
    </font>
    <font>
      <sz val="10"/>
      <color theme="1"/>
      <name val="Calibri"/>
      <family val="2"/>
    </font>
    <font>
      <sz val="11"/>
      <color theme="1"/>
      <name val="Calibri"/>
      <family val="2"/>
    </font>
    <font>
      <b/>
      <sz val="12"/>
      <name val="Calibri"/>
      <family val="2"/>
      <scheme val="minor"/>
    </font>
    <font>
      <b/>
      <sz val="15"/>
      <name val="Calibri"/>
      <family val="2"/>
      <scheme val="minor"/>
    </font>
    <font>
      <sz val="15"/>
      <name val="Calibri"/>
      <family val="2"/>
      <scheme val="minor"/>
    </font>
    <font>
      <b/>
      <sz val="12"/>
      <color theme="1"/>
      <name val="Calibri"/>
      <family val="2"/>
      <scheme val="minor"/>
    </font>
    <font>
      <b/>
      <sz val="13"/>
      <color rgb="FF000000"/>
      <name val="Calibri"/>
      <family val="2"/>
    </font>
    <font>
      <b/>
      <sz val="14"/>
      <color rgb="FFED7D31"/>
      <name val="Calibri"/>
      <family val="2"/>
    </font>
    <font>
      <sz val="12"/>
      <color rgb="FF000000"/>
      <name val="Calibri"/>
      <family val="2"/>
    </font>
    <font>
      <sz val="12"/>
      <name val="Calibri"/>
      <family val="2"/>
    </font>
    <font>
      <sz val="8"/>
      <name val="Calibri"/>
      <family val="2"/>
      <scheme val="minor"/>
    </font>
  </fonts>
  <fills count="8">
    <fill>
      <patternFill patternType="none"/>
    </fill>
    <fill>
      <patternFill patternType="gray125"/>
    </fill>
    <fill>
      <patternFill patternType="solid">
        <fgColor indexed="9"/>
        <bgColor indexed="64"/>
      </patternFill>
    </fill>
    <fill>
      <patternFill patternType="solid">
        <fgColor rgb="FFC5E0B3"/>
        <bgColor indexed="64"/>
      </patternFill>
    </fill>
    <fill>
      <patternFill patternType="solid">
        <fgColor theme="9" tint="0.59999389629810485"/>
        <bgColor indexed="64"/>
      </patternFill>
    </fill>
    <fill>
      <patternFill patternType="solid">
        <fgColor rgb="FFDBDBDB"/>
        <bgColor rgb="FFDDDDDD"/>
      </patternFill>
    </fill>
    <fill>
      <patternFill patternType="solid">
        <fgColor theme="0"/>
        <bgColor indexed="64"/>
      </patternFill>
    </fill>
    <fill>
      <patternFill patternType="solid">
        <fgColor theme="0" tint="-4.9989318521683403E-2"/>
        <bgColor indexed="64"/>
      </patternFill>
    </fill>
  </fills>
  <borders count="21">
    <border>
      <left/>
      <right/>
      <top/>
      <bottom/>
      <diagonal/>
    </border>
    <border>
      <left style="double">
        <color indexed="64"/>
      </left>
      <right style="double">
        <color indexed="64"/>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style="double">
        <color indexed="64"/>
      </right>
      <top style="double">
        <color indexed="64"/>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double">
        <color indexed="64"/>
      </left>
      <right style="double">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s>
  <cellStyleXfs count="4">
    <xf numFmtId="0" fontId="0" fillId="0" borderId="0"/>
    <xf numFmtId="165" fontId="1" fillId="0" borderId="0" applyFont="0" applyFill="0" applyBorder="0" applyAlignment="0" applyProtection="0"/>
    <xf numFmtId="43" fontId="2" fillId="0" borderId="0" applyFont="0" applyFill="0" applyBorder="0" applyAlignment="0" applyProtection="0"/>
    <xf numFmtId="164" fontId="1" fillId="0" borderId="0" applyFont="0" applyFill="0" applyBorder="0" applyAlignment="0" applyProtection="0"/>
  </cellStyleXfs>
  <cellXfs count="49">
    <xf numFmtId="0" fontId="0" fillId="0" borderId="0" xfId="0"/>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12" fillId="5" borderId="10" xfId="0" applyFont="1" applyFill="1" applyBorder="1" applyAlignment="1">
      <alignment horizontal="left" vertical="center" wrapText="1"/>
    </xf>
    <xf numFmtId="0" fontId="13" fillId="0" borderId="11" xfId="0" applyFont="1" applyBorder="1" applyAlignment="1">
      <alignment vertical="center"/>
    </xf>
    <xf numFmtId="0" fontId="14" fillId="0" borderId="12" xfId="0" applyFont="1" applyBorder="1" applyAlignment="1">
      <alignment horizontal="left" vertical="center"/>
    </xf>
    <xf numFmtId="0" fontId="13" fillId="0" borderId="13" xfId="0" applyFont="1" applyBorder="1" applyAlignment="1">
      <alignment vertical="center"/>
    </xf>
    <xf numFmtId="0" fontId="14" fillId="0" borderId="14" xfId="0" applyFont="1" applyBorder="1" applyAlignment="1">
      <alignment horizontal="left" vertical="center"/>
    </xf>
    <xf numFmtId="0" fontId="14" fillId="0" borderId="14" xfId="0" applyFont="1" applyBorder="1" applyAlignment="1">
      <alignment horizontal="left" vertical="center" wrapText="1"/>
    </xf>
    <xf numFmtId="0" fontId="12" fillId="5" borderId="10" xfId="0" applyFont="1" applyFill="1" applyBorder="1" applyAlignment="1">
      <alignment horizontal="left" vertical="center"/>
    </xf>
    <xf numFmtId="0" fontId="15" fillId="0" borderId="14" xfId="0" applyFont="1" applyBorder="1" applyAlignment="1">
      <alignment horizontal="left" vertical="center" wrapText="1"/>
    </xf>
    <xf numFmtId="0" fontId="13" fillId="0" borderId="15" xfId="0" applyFont="1" applyBorder="1" applyAlignment="1">
      <alignment vertical="center"/>
    </xf>
    <xf numFmtId="0" fontId="14" fillId="0" borderId="16" xfId="0" applyFont="1" applyBorder="1" applyAlignment="1">
      <alignment horizontal="left" vertical="center"/>
    </xf>
    <xf numFmtId="0" fontId="4" fillId="3" borderId="20" xfId="0" applyFont="1" applyFill="1" applyBorder="1" applyAlignment="1">
      <alignment horizontal="right" vertical="center" wrapText="1"/>
    </xf>
    <xf numFmtId="9" fontId="4" fillId="3" borderId="2" xfId="0" applyNumberFormat="1" applyFont="1" applyFill="1" applyBorder="1" applyAlignment="1">
      <alignment horizontal="left" vertical="center" wrapText="1"/>
    </xf>
    <xf numFmtId="0" fontId="0" fillId="6" borderId="0" xfId="0" applyFill="1"/>
    <xf numFmtId="0" fontId="11" fillId="0" borderId="9" xfId="0" applyFont="1" applyBorder="1" applyAlignment="1">
      <alignment horizontal="center"/>
    </xf>
    <xf numFmtId="0" fontId="4" fillId="3" borderId="8"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4" xfId="0" applyFont="1" applyFill="1" applyBorder="1" applyAlignment="1">
      <alignment horizontal="center" vertical="center" wrapText="1"/>
    </xf>
    <xf numFmtId="164" fontId="4" fillId="4" borderId="6" xfId="3" applyFont="1" applyFill="1" applyBorder="1" applyAlignment="1">
      <alignment horizontal="center" vertical="center" wrapText="1"/>
    </xf>
    <xf numFmtId="164" fontId="4" fillId="4" borderId="7" xfId="3" applyFont="1" applyFill="1" applyBorder="1" applyAlignment="1">
      <alignment horizontal="center" vertical="center" wrapText="1"/>
    </xf>
    <xf numFmtId="164" fontId="4" fillId="4" borderId="4" xfId="3" applyFont="1" applyFill="1" applyBorder="1" applyAlignment="1">
      <alignment horizontal="center" vertical="center" wrapText="1"/>
    </xf>
    <xf numFmtId="0" fontId="0" fillId="0" borderId="0" xfId="0"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9" fillId="2" borderId="0" xfId="0" applyFont="1" applyFill="1" applyAlignment="1">
      <alignment horizontal="center" vertical="center" wrapText="1"/>
    </xf>
    <xf numFmtId="0" fontId="10" fillId="2" borderId="0" xfId="0" applyFont="1" applyFill="1" applyAlignment="1">
      <alignment horizontal="center" vertical="center" wrapText="1"/>
    </xf>
    <xf numFmtId="0" fontId="8" fillId="2" borderId="0" xfId="0" applyFont="1" applyFill="1" applyAlignment="1">
      <alignment horizontal="left" vertical="center" wrapText="1"/>
    </xf>
    <xf numFmtId="0" fontId="0" fillId="0" borderId="0" xfId="0" applyFill="1"/>
    <xf numFmtId="4" fontId="0" fillId="0" borderId="0" xfId="0" applyNumberFormat="1" applyFill="1"/>
    <xf numFmtId="0" fontId="5" fillId="0" borderId="8"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justify" vertical="center" wrapText="1"/>
    </xf>
    <xf numFmtId="0" fontId="5" fillId="0" borderId="2" xfId="0" applyFont="1" applyFill="1" applyBorder="1" applyAlignment="1">
      <alignment horizontal="center" vertical="center" wrapText="1"/>
    </xf>
    <xf numFmtId="4" fontId="7" fillId="0" borderId="2" xfId="0" applyNumberFormat="1" applyFont="1" applyFill="1" applyBorder="1" applyAlignment="1">
      <alignment horizontal="center" vertical="center" wrapText="1"/>
    </xf>
    <xf numFmtId="4" fontId="7" fillId="0" borderId="3" xfId="0" applyNumberFormat="1"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 xfId="0" applyFont="1" applyFill="1" applyBorder="1" applyAlignment="1">
      <alignment horizontal="center" vertical="center" wrapText="1"/>
    </xf>
    <xf numFmtId="4" fontId="7" fillId="7" borderId="2" xfId="0" applyNumberFormat="1" applyFont="1" applyFill="1" applyBorder="1" applyAlignment="1">
      <alignment horizontal="center" vertical="center" wrapText="1"/>
    </xf>
    <xf numFmtId="9" fontId="5" fillId="7" borderId="2" xfId="0" applyNumberFormat="1" applyFont="1" applyFill="1" applyBorder="1" applyAlignment="1">
      <alignment horizontal="center" vertical="center" wrapText="1"/>
    </xf>
    <xf numFmtId="9" fontId="6" fillId="7" borderId="2" xfId="0" applyNumberFormat="1" applyFont="1" applyFill="1" applyBorder="1" applyAlignment="1">
      <alignment horizontal="center" vertical="center" wrapText="1"/>
    </xf>
  </cellXfs>
  <cellStyles count="4">
    <cellStyle name="Moeda" xfId="3" builtinId="4"/>
    <cellStyle name="Moeda 2" xfId="1" xr:uid="{00000000-0005-0000-0000-000001000000}"/>
    <cellStyle name="Normal" xfId="0" builtinId="0"/>
    <cellStyle name="Separador de milhares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0"/>
  <sheetViews>
    <sheetView workbookViewId="0">
      <selection activeCell="C8" sqref="C8"/>
    </sheetView>
  </sheetViews>
  <sheetFormatPr defaultRowHeight="15" x14ac:dyDescent="0.25"/>
  <cols>
    <col min="1" max="1" width="38.7109375" customWidth="1"/>
    <col min="2" max="2" width="3.7109375" bestFit="1" customWidth="1"/>
    <col min="3" max="3" width="155.140625" bestFit="1" customWidth="1"/>
  </cols>
  <sheetData>
    <row r="1" spans="1:3" ht="15.75" x14ac:dyDescent="0.25">
      <c r="A1" s="17" t="s">
        <v>21</v>
      </c>
      <c r="B1" s="17"/>
      <c r="C1" s="17"/>
    </row>
    <row r="2" spans="1:3" ht="18.75" x14ac:dyDescent="0.25">
      <c r="A2" s="4" t="s">
        <v>22</v>
      </c>
      <c r="B2" s="5" t="s">
        <v>23</v>
      </c>
      <c r="C2" s="6" t="s">
        <v>24</v>
      </c>
    </row>
    <row r="3" spans="1:3" ht="18.75" x14ac:dyDescent="0.25">
      <c r="A3" s="4" t="s">
        <v>25</v>
      </c>
      <c r="B3" s="7" t="s">
        <v>23</v>
      </c>
      <c r="C3" s="8" t="s">
        <v>26</v>
      </c>
    </row>
    <row r="4" spans="1:3" ht="18.75" x14ac:dyDescent="0.25">
      <c r="A4" s="4" t="s">
        <v>8</v>
      </c>
      <c r="B4" s="7" t="s">
        <v>23</v>
      </c>
      <c r="C4" s="8" t="s">
        <v>27</v>
      </c>
    </row>
    <row r="5" spans="1:3" ht="18.75" x14ac:dyDescent="0.25">
      <c r="A5" s="4" t="s">
        <v>28</v>
      </c>
      <c r="B5" s="7" t="s">
        <v>23</v>
      </c>
      <c r="C5" s="9" t="s">
        <v>29</v>
      </c>
    </row>
    <row r="6" spans="1:3" ht="18.75" x14ac:dyDescent="0.25">
      <c r="A6" s="4" t="s">
        <v>30</v>
      </c>
      <c r="B6" s="7" t="s">
        <v>23</v>
      </c>
      <c r="C6" s="9" t="s">
        <v>31</v>
      </c>
    </row>
    <row r="7" spans="1:3" ht="31.5" x14ac:dyDescent="0.25">
      <c r="A7" s="10" t="s">
        <v>32</v>
      </c>
      <c r="B7" s="7" t="s">
        <v>23</v>
      </c>
      <c r="C7" s="9" t="s">
        <v>33</v>
      </c>
    </row>
    <row r="8" spans="1:3" ht="18.75" x14ac:dyDescent="0.25">
      <c r="A8" s="10" t="s">
        <v>34</v>
      </c>
      <c r="B8" s="7" t="s">
        <v>23</v>
      </c>
      <c r="C8" s="9" t="s">
        <v>35</v>
      </c>
    </row>
    <row r="9" spans="1:3" ht="18.75" x14ac:dyDescent="0.25">
      <c r="A9" s="4"/>
      <c r="B9" s="7" t="s">
        <v>23</v>
      </c>
      <c r="C9" s="11"/>
    </row>
    <row r="10" spans="1:3" ht="18.75" x14ac:dyDescent="0.25">
      <c r="A10" s="4"/>
      <c r="B10" s="12" t="s">
        <v>23</v>
      </c>
      <c r="C10" s="13"/>
    </row>
  </sheetData>
  <mergeCells count="1">
    <mergeCell ref="A1:C1"/>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21749-DAAC-4288-B57D-BE1628E5C2E0}">
  <sheetPr>
    <pageSetUpPr fitToPage="1"/>
  </sheetPr>
  <dimension ref="A1:Q33"/>
  <sheetViews>
    <sheetView tabSelected="1" zoomScale="85" zoomScaleNormal="85" workbookViewId="0">
      <selection activeCell="G24" sqref="G24"/>
    </sheetView>
  </sheetViews>
  <sheetFormatPr defaultRowHeight="15" x14ac:dyDescent="0.25"/>
  <cols>
    <col min="2" max="2" width="7" customWidth="1"/>
    <col min="3" max="3" width="114.28515625" customWidth="1"/>
    <col min="4" max="4" width="12.7109375" customWidth="1"/>
    <col min="5" max="5" width="8.28515625" customWidth="1"/>
    <col min="6" max="6" width="7.5703125" customWidth="1"/>
    <col min="7" max="7" width="8.140625" bestFit="1" customWidth="1"/>
    <col min="8" max="8" width="11.7109375" customWidth="1"/>
    <col min="9" max="9" width="5.85546875" customWidth="1"/>
    <col min="10" max="10" width="8.140625" customWidth="1"/>
    <col min="11" max="14" width="14.85546875" customWidth="1"/>
    <col min="15" max="15" width="16" customWidth="1"/>
    <col min="16" max="16" width="15.7109375" customWidth="1"/>
    <col min="17" max="17" width="18.5703125" customWidth="1"/>
  </cols>
  <sheetData>
    <row r="1" spans="1:17" ht="19.5" x14ac:dyDescent="0.25">
      <c r="A1" s="16"/>
      <c r="B1" s="33" t="s">
        <v>1</v>
      </c>
      <c r="C1" s="33"/>
      <c r="D1" s="33"/>
      <c r="E1" s="33"/>
      <c r="F1" s="33"/>
      <c r="G1" s="33"/>
      <c r="H1" s="33"/>
      <c r="I1" s="33"/>
      <c r="J1" s="33"/>
      <c r="K1" s="33"/>
      <c r="L1" s="33"/>
      <c r="M1" s="33"/>
      <c r="N1" s="33"/>
      <c r="O1" s="33"/>
      <c r="P1" s="33"/>
      <c r="Q1" s="33"/>
    </row>
    <row r="2" spans="1:17" ht="19.5" x14ac:dyDescent="0.25">
      <c r="A2" s="16"/>
      <c r="B2" s="34" t="s">
        <v>39</v>
      </c>
      <c r="C2" s="34"/>
      <c r="D2" s="34"/>
      <c r="E2" s="34"/>
      <c r="F2" s="34"/>
      <c r="G2" s="34"/>
      <c r="H2" s="34"/>
      <c r="I2" s="34"/>
      <c r="J2" s="34"/>
      <c r="K2" s="34"/>
      <c r="L2" s="34"/>
      <c r="M2" s="34"/>
      <c r="N2" s="34"/>
      <c r="O2" s="34"/>
      <c r="P2" s="34"/>
      <c r="Q2" s="34"/>
    </row>
    <row r="3" spans="1:17" ht="15.75" customHeight="1" x14ac:dyDescent="0.25">
      <c r="A3" s="35" t="s">
        <v>0</v>
      </c>
      <c r="B3" s="35"/>
      <c r="C3" s="35"/>
      <c r="D3" s="35"/>
      <c r="E3" s="35"/>
      <c r="F3" s="35"/>
      <c r="G3" s="35"/>
      <c r="H3" s="35"/>
      <c r="I3" s="35"/>
      <c r="J3" s="35"/>
      <c r="K3" s="35" t="s">
        <v>12</v>
      </c>
      <c r="L3" s="35"/>
      <c r="M3" s="35"/>
      <c r="N3" s="35"/>
      <c r="O3" s="35"/>
      <c r="P3" s="35"/>
      <c r="Q3" s="35"/>
    </row>
    <row r="4" spans="1:17" ht="15.75" thickBot="1" x14ac:dyDescent="0.3">
      <c r="A4" s="16"/>
      <c r="B4" s="3"/>
      <c r="C4" s="3"/>
      <c r="D4" s="3"/>
      <c r="E4" s="3"/>
      <c r="F4" s="3"/>
      <c r="G4" s="3"/>
      <c r="H4" s="3"/>
      <c r="I4" s="3"/>
      <c r="J4" s="3"/>
      <c r="K4" s="3"/>
      <c r="L4" s="3"/>
      <c r="M4" s="3"/>
      <c r="N4" s="3"/>
      <c r="O4" s="3"/>
    </row>
    <row r="5" spans="1:17" ht="30" customHeight="1" thickTop="1" thickBot="1" x14ac:dyDescent="0.3">
      <c r="A5" s="18" t="s">
        <v>57</v>
      </c>
      <c r="B5" s="18" t="s">
        <v>2</v>
      </c>
      <c r="C5" s="18" t="s">
        <v>3</v>
      </c>
      <c r="D5" s="18" t="s">
        <v>8</v>
      </c>
      <c r="E5" s="18" t="s">
        <v>6</v>
      </c>
      <c r="F5" s="18" t="s">
        <v>9</v>
      </c>
      <c r="G5" s="18" t="s">
        <v>4</v>
      </c>
      <c r="H5" s="18" t="s">
        <v>5</v>
      </c>
      <c r="I5" s="18" t="s">
        <v>11</v>
      </c>
      <c r="J5" s="18" t="s">
        <v>10</v>
      </c>
      <c r="K5" s="28" t="s">
        <v>14</v>
      </c>
      <c r="L5" s="29"/>
      <c r="M5" s="29"/>
      <c r="N5" s="29"/>
      <c r="O5" s="30"/>
      <c r="P5" s="31" t="s">
        <v>36</v>
      </c>
      <c r="Q5" s="32"/>
    </row>
    <row r="6" spans="1:17" ht="24.95" customHeight="1" thickTop="1" thickBot="1" x14ac:dyDescent="0.3">
      <c r="A6" s="19"/>
      <c r="B6" s="19"/>
      <c r="C6" s="19"/>
      <c r="D6" s="19"/>
      <c r="E6" s="19"/>
      <c r="F6" s="19"/>
      <c r="G6" s="19"/>
      <c r="H6" s="19"/>
      <c r="I6" s="19"/>
      <c r="J6" s="19"/>
      <c r="K6" s="18" t="s">
        <v>19</v>
      </c>
      <c r="L6" s="18" t="s">
        <v>38</v>
      </c>
      <c r="M6" s="18" t="s">
        <v>18</v>
      </c>
      <c r="N6" s="18" t="s">
        <v>13</v>
      </c>
      <c r="O6" s="18" t="s">
        <v>7</v>
      </c>
      <c r="P6" s="14" t="s">
        <v>37</v>
      </c>
      <c r="Q6" s="15">
        <v>0.2</v>
      </c>
    </row>
    <row r="7" spans="1:17" ht="46.5" thickTop="1" thickBot="1" x14ac:dyDescent="0.3">
      <c r="A7" s="20"/>
      <c r="B7" s="20"/>
      <c r="C7" s="20"/>
      <c r="D7" s="20"/>
      <c r="E7" s="20"/>
      <c r="F7" s="20"/>
      <c r="G7" s="20"/>
      <c r="H7" s="20"/>
      <c r="I7" s="20"/>
      <c r="J7" s="20"/>
      <c r="K7" s="20"/>
      <c r="L7" s="20"/>
      <c r="M7" s="20"/>
      <c r="N7" s="20"/>
      <c r="O7" s="20"/>
      <c r="P7" s="2" t="s">
        <v>15</v>
      </c>
      <c r="Q7" s="1" t="s">
        <v>16</v>
      </c>
    </row>
    <row r="8" spans="1:17" ht="16.5" thickTop="1" thickBot="1" x14ac:dyDescent="0.3">
      <c r="A8" s="38">
        <v>1</v>
      </c>
      <c r="B8" s="39">
        <v>1</v>
      </c>
      <c r="C8" s="40" t="s">
        <v>40</v>
      </c>
      <c r="D8" s="41"/>
      <c r="E8" s="41">
        <v>100</v>
      </c>
      <c r="F8" s="41"/>
      <c r="G8" s="41"/>
      <c r="H8" s="41"/>
      <c r="I8" s="47"/>
      <c r="J8" s="48"/>
      <c r="K8" s="46"/>
      <c r="L8" s="42">
        <f>ROUND(K8*J8,2)</f>
        <v>0</v>
      </c>
      <c r="M8" s="42">
        <f>ROUND(K8*I8,2)</f>
        <v>0</v>
      </c>
      <c r="N8" s="42">
        <f>K8+M8</f>
        <v>0</v>
      </c>
      <c r="O8" s="42">
        <f>N8*E8</f>
        <v>0</v>
      </c>
      <c r="P8" s="43">
        <f>ROUND(((((K8-L8)/(1-$Q$6))*$Q$6)-L8)+N8,2)</f>
        <v>0</v>
      </c>
      <c r="Q8" s="42">
        <f>P8*E8</f>
        <v>0</v>
      </c>
    </row>
    <row r="9" spans="1:17" ht="16.5" thickTop="1" thickBot="1" x14ac:dyDescent="0.3">
      <c r="A9" s="44"/>
      <c r="B9" s="39">
        <v>2</v>
      </c>
      <c r="C9" s="40" t="s">
        <v>41</v>
      </c>
      <c r="D9" s="41"/>
      <c r="E9" s="41">
        <v>140</v>
      </c>
      <c r="F9" s="41"/>
      <c r="G9" s="41"/>
      <c r="H9" s="41"/>
      <c r="I9" s="47"/>
      <c r="J9" s="48"/>
      <c r="K9" s="46"/>
      <c r="L9" s="42">
        <f t="shared" ref="L9:L24" si="0">ROUND(K9*J9,2)</f>
        <v>0</v>
      </c>
      <c r="M9" s="42">
        <f t="shared" ref="M9:M24" si="1">ROUND(K9*I9,2)</f>
        <v>0</v>
      </c>
      <c r="N9" s="42">
        <f t="shared" ref="N9:N17" si="2">K9+M9</f>
        <v>0</v>
      </c>
      <c r="O9" s="42">
        <f>N9*E9</f>
        <v>0</v>
      </c>
      <c r="P9" s="43">
        <f t="shared" ref="P9:P24" si="3">ROUND(((((K9-L9)/(1-$Q$6))*$Q$6)-L9)+N9,2)</f>
        <v>0</v>
      </c>
      <c r="Q9" s="42">
        <f>P9*E9</f>
        <v>0</v>
      </c>
    </row>
    <row r="10" spans="1:17" ht="16.5" thickTop="1" thickBot="1" x14ac:dyDescent="0.3">
      <c r="A10" s="44"/>
      <c r="B10" s="39">
        <v>3</v>
      </c>
      <c r="C10" s="40" t="s">
        <v>42</v>
      </c>
      <c r="D10" s="41"/>
      <c r="E10" s="41">
        <v>110</v>
      </c>
      <c r="F10" s="41"/>
      <c r="G10" s="41"/>
      <c r="H10" s="41"/>
      <c r="I10" s="47"/>
      <c r="J10" s="48"/>
      <c r="K10" s="46"/>
      <c r="L10" s="42">
        <f t="shared" si="0"/>
        <v>0</v>
      </c>
      <c r="M10" s="42">
        <f t="shared" si="1"/>
        <v>0</v>
      </c>
      <c r="N10" s="42">
        <f t="shared" si="2"/>
        <v>0</v>
      </c>
      <c r="O10" s="42">
        <f>N10*E10</f>
        <v>0</v>
      </c>
      <c r="P10" s="43">
        <f t="shared" si="3"/>
        <v>0</v>
      </c>
      <c r="Q10" s="42">
        <f>P10*E10</f>
        <v>0</v>
      </c>
    </row>
    <row r="11" spans="1:17" ht="16.5" thickTop="1" thickBot="1" x14ac:dyDescent="0.3">
      <c r="A11" s="44"/>
      <c r="B11" s="39">
        <v>4</v>
      </c>
      <c r="C11" s="40" t="s">
        <v>43</v>
      </c>
      <c r="D11" s="41"/>
      <c r="E11" s="41">
        <v>340</v>
      </c>
      <c r="F11" s="41"/>
      <c r="G11" s="41"/>
      <c r="H11" s="41"/>
      <c r="I11" s="47"/>
      <c r="J11" s="48"/>
      <c r="K11" s="46"/>
      <c r="L11" s="42">
        <f t="shared" si="0"/>
        <v>0</v>
      </c>
      <c r="M11" s="42">
        <f t="shared" si="1"/>
        <v>0</v>
      </c>
      <c r="N11" s="42">
        <f t="shared" si="2"/>
        <v>0</v>
      </c>
      <c r="O11" s="42">
        <f>N11*E11</f>
        <v>0</v>
      </c>
      <c r="P11" s="43">
        <f t="shared" si="3"/>
        <v>0</v>
      </c>
      <c r="Q11" s="42">
        <f>P11*E11</f>
        <v>0</v>
      </c>
    </row>
    <row r="12" spans="1:17" ht="16.5" thickTop="1" thickBot="1" x14ac:dyDescent="0.3">
      <c r="A12" s="44"/>
      <c r="B12" s="39">
        <v>5</v>
      </c>
      <c r="C12" s="40" t="s">
        <v>44</v>
      </c>
      <c r="D12" s="41"/>
      <c r="E12" s="41">
        <v>120</v>
      </c>
      <c r="F12" s="41"/>
      <c r="G12" s="41"/>
      <c r="H12" s="41"/>
      <c r="I12" s="47"/>
      <c r="J12" s="48"/>
      <c r="K12" s="46"/>
      <c r="L12" s="42">
        <f t="shared" si="0"/>
        <v>0</v>
      </c>
      <c r="M12" s="42">
        <f t="shared" si="1"/>
        <v>0</v>
      </c>
      <c r="N12" s="42">
        <f t="shared" si="2"/>
        <v>0</v>
      </c>
      <c r="O12" s="42">
        <f t="shared" ref="O12:O17" si="4">N12*E12</f>
        <v>0</v>
      </c>
      <c r="P12" s="43">
        <f t="shared" ref="P12:P17" si="5">ROUND(((((K12-L12)/(1-$Q$6))*$Q$6)-L12)+N12,2)</f>
        <v>0</v>
      </c>
      <c r="Q12" s="42">
        <f t="shared" ref="Q12:Q17" si="6">P12*E12</f>
        <v>0</v>
      </c>
    </row>
    <row r="13" spans="1:17" ht="16.5" thickTop="1" thickBot="1" x14ac:dyDescent="0.3">
      <c r="A13" s="44"/>
      <c r="B13" s="39">
        <v>6</v>
      </c>
      <c r="C13" s="40" t="s">
        <v>45</v>
      </c>
      <c r="D13" s="41"/>
      <c r="E13" s="41">
        <v>250</v>
      </c>
      <c r="F13" s="41"/>
      <c r="G13" s="41"/>
      <c r="H13" s="41"/>
      <c r="I13" s="47"/>
      <c r="J13" s="48"/>
      <c r="K13" s="46"/>
      <c r="L13" s="42">
        <f t="shared" si="0"/>
        <v>0</v>
      </c>
      <c r="M13" s="42">
        <f t="shared" si="1"/>
        <v>0</v>
      </c>
      <c r="N13" s="42">
        <f t="shared" si="2"/>
        <v>0</v>
      </c>
      <c r="O13" s="42">
        <f t="shared" si="4"/>
        <v>0</v>
      </c>
      <c r="P13" s="43">
        <f t="shared" si="5"/>
        <v>0</v>
      </c>
      <c r="Q13" s="42">
        <f t="shared" si="6"/>
        <v>0</v>
      </c>
    </row>
    <row r="14" spans="1:17" ht="16.5" thickTop="1" thickBot="1" x14ac:dyDescent="0.3">
      <c r="A14" s="44"/>
      <c r="B14" s="39">
        <v>7</v>
      </c>
      <c r="C14" s="40" t="s">
        <v>46</v>
      </c>
      <c r="D14" s="41"/>
      <c r="E14" s="41">
        <v>250</v>
      </c>
      <c r="F14" s="41"/>
      <c r="G14" s="41"/>
      <c r="H14" s="41"/>
      <c r="I14" s="47"/>
      <c r="J14" s="48"/>
      <c r="K14" s="46"/>
      <c r="L14" s="42">
        <f t="shared" si="0"/>
        <v>0</v>
      </c>
      <c r="M14" s="42">
        <f t="shared" si="1"/>
        <v>0</v>
      </c>
      <c r="N14" s="42">
        <f t="shared" si="2"/>
        <v>0</v>
      </c>
      <c r="O14" s="42">
        <f t="shared" si="4"/>
        <v>0</v>
      </c>
      <c r="P14" s="43">
        <f t="shared" si="5"/>
        <v>0</v>
      </c>
      <c r="Q14" s="42">
        <f t="shared" si="6"/>
        <v>0</v>
      </c>
    </row>
    <row r="15" spans="1:17" ht="16.5" thickTop="1" thickBot="1" x14ac:dyDescent="0.3">
      <c r="A15" s="44"/>
      <c r="B15" s="39">
        <v>8</v>
      </c>
      <c r="C15" s="40" t="s">
        <v>47</v>
      </c>
      <c r="D15" s="41"/>
      <c r="E15" s="41">
        <v>1600</v>
      </c>
      <c r="F15" s="41"/>
      <c r="G15" s="41"/>
      <c r="H15" s="41"/>
      <c r="I15" s="47"/>
      <c r="J15" s="48"/>
      <c r="K15" s="46"/>
      <c r="L15" s="42">
        <f t="shared" si="0"/>
        <v>0</v>
      </c>
      <c r="M15" s="42">
        <f t="shared" si="1"/>
        <v>0</v>
      </c>
      <c r="N15" s="42">
        <f t="shared" si="2"/>
        <v>0</v>
      </c>
      <c r="O15" s="42">
        <f t="shared" si="4"/>
        <v>0</v>
      </c>
      <c r="P15" s="43">
        <f t="shared" si="5"/>
        <v>0</v>
      </c>
      <c r="Q15" s="42">
        <f t="shared" si="6"/>
        <v>0</v>
      </c>
    </row>
    <row r="16" spans="1:17" ht="16.5" thickTop="1" thickBot="1" x14ac:dyDescent="0.3">
      <c r="A16" s="44"/>
      <c r="B16" s="39">
        <v>9</v>
      </c>
      <c r="C16" s="40" t="s">
        <v>48</v>
      </c>
      <c r="D16" s="41"/>
      <c r="E16" s="41">
        <v>100</v>
      </c>
      <c r="F16" s="41"/>
      <c r="G16" s="41"/>
      <c r="H16" s="41"/>
      <c r="I16" s="47"/>
      <c r="J16" s="48"/>
      <c r="K16" s="46"/>
      <c r="L16" s="42">
        <f t="shared" si="0"/>
        <v>0</v>
      </c>
      <c r="M16" s="42">
        <f t="shared" si="1"/>
        <v>0</v>
      </c>
      <c r="N16" s="42">
        <f t="shared" si="2"/>
        <v>0</v>
      </c>
      <c r="O16" s="42">
        <f t="shared" si="4"/>
        <v>0</v>
      </c>
      <c r="P16" s="43">
        <f t="shared" si="5"/>
        <v>0</v>
      </c>
      <c r="Q16" s="42">
        <f t="shared" si="6"/>
        <v>0</v>
      </c>
    </row>
    <row r="17" spans="1:17" ht="16.5" thickTop="1" thickBot="1" x14ac:dyDescent="0.3">
      <c r="A17" s="44"/>
      <c r="B17" s="39">
        <v>10</v>
      </c>
      <c r="C17" s="40" t="s">
        <v>49</v>
      </c>
      <c r="D17" s="41"/>
      <c r="E17" s="41">
        <v>10</v>
      </c>
      <c r="F17" s="41"/>
      <c r="G17" s="41"/>
      <c r="H17" s="41"/>
      <c r="I17" s="47"/>
      <c r="J17" s="48"/>
      <c r="K17" s="46"/>
      <c r="L17" s="42">
        <f t="shared" si="0"/>
        <v>0</v>
      </c>
      <c r="M17" s="42">
        <f t="shared" si="1"/>
        <v>0</v>
      </c>
      <c r="N17" s="42">
        <f t="shared" si="2"/>
        <v>0</v>
      </c>
      <c r="O17" s="42">
        <f t="shared" si="4"/>
        <v>0</v>
      </c>
      <c r="P17" s="43">
        <f t="shared" si="5"/>
        <v>0</v>
      </c>
      <c r="Q17" s="42">
        <f t="shared" si="6"/>
        <v>0</v>
      </c>
    </row>
    <row r="18" spans="1:17" ht="16.5" thickTop="1" thickBot="1" x14ac:dyDescent="0.3">
      <c r="A18" s="45"/>
      <c r="B18" s="39">
        <v>11</v>
      </c>
      <c r="C18" s="40" t="s">
        <v>50</v>
      </c>
      <c r="D18" s="41"/>
      <c r="E18" s="41">
        <v>200</v>
      </c>
      <c r="F18" s="41"/>
      <c r="G18" s="41"/>
      <c r="H18" s="41"/>
      <c r="I18" s="47"/>
      <c r="J18" s="48"/>
      <c r="K18" s="46"/>
      <c r="L18" s="42">
        <f t="shared" ref="L18:L23" si="7">ROUND(K18*J18,2)</f>
        <v>0</v>
      </c>
      <c r="M18" s="42">
        <f t="shared" ref="M18:M23" si="8">ROUND(K18*I18,2)</f>
        <v>0</v>
      </c>
      <c r="N18" s="42">
        <f t="shared" ref="N18:N23" si="9">K18+M18</f>
        <v>0</v>
      </c>
      <c r="O18" s="42">
        <f t="shared" ref="O18:O23" si="10">N18*E18</f>
        <v>0</v>
      </c>
      <c r="P18" s="43">
        <f t="shared" ref="P18:P23" si="11">ROUND(((((K18-L18)/(1-$Q$6))*$Q$6)-L18)+N18,2)</f>
        <v>0</v>
      </c>
      <c r="Q18" s="42">
        <f t="shared" ref="Q18:Q23" si="12">P18*E18</f>
        <v>0</v>
      </c>
    </row>
    <row r="19" spans="1:17" ht="31.5" thickTop="1" thickBot="1" x14ac:dyDescent="0.3">
      <c r="A19" s="38">
        <v>2</v>
      </c>
      <c r="B19" s="39">
        <v>12</v>
      </c>
      <c r="C19" s="40" t="s">
        <v>51</v>
      </c>
      <c r="D19" s="41"/>
      <c r="E19" s="41">
        <v>675</v>
      </c>
      <c r="F19" s="41"/>
      <c r="G19" s="41"/>
      <c r="H19" s="41"/>
      <c r="I19" s="47"/>
      <c r="J19" s="48"/>
      <c r="K19" s="46"/>
      <c r="L19" s="42">
        <f t="shared" si="7"/>
        <v>0</v>
      </c>
      <c r="M19" s="42">
        <f t="shared" si="8"/>
        <v>0</v>
      </c>
      <c r="N19" s="42">
        <f t="shared" si="9"/>
        <v>0</v>
      </c>
      <c r="O19" s="42">
        <f t="shared" si="10"/>
        <v>0</v>
      </c>
      <c r="P19" s="43">
        <f t="shared" si="11"/>
        <v>0</v>
      </c>
      <c r="Q19" s="42">
        <f t="shared" si="12"/>
        <v>0</v>
      </c>
    </row>
    <row r="20" spans="1:17" ht="31.5" thickTop="1" thickBot="1" x14ac:dyDescent="0.3">
      <c r="A20" s="45"/>
      <c r="B20" s="39">
        <v>13</v>
      </c>
      <c r="C20" s="40" t="s">
        <v>52</v>
      </c>
      <c r="D20" s="41"/>
      <c r="E20" s="41">
        <v>10</v>
      </c>
      <c r="F20" s="41"/>
      <c r="G20" s="41"/>
      <c r="H20" s="41"/>
      <c r="I20" s="47"/>
      <c r="J20" s="48"/>
      <c r="K20" s="46"/>
      <c r="L20" s="42">
        <f t="shared" si="7"/>
        <v>0</v>
      </c>
      <c r="M20" s="42">
        <f t="shared" si="8"/>
        <v>0</v>
      </c>
      <c r="N20" s="42">
        <f t="shared" si="9"/>
        <v>0</v>
      </c>
      <c r="O20" s="42">
        <f t="shared" si="10"/>
        <v>0</v>
      </c>
      <c r="P20" s="43">
        <f t="shared" si="11"/>
        <v>0</v>
      </c>
      <c r="Q20" s="42">
        <f t="shared" si="12"/>
        <v>0</v>
      </c>
    </row>
    <row r="21" spans="1:17" ht="46.5" thickTop="1" thickBot="1" x14ac:dyDescent="0.3">
      <c r="A21" s="39">
        <v>3</v>
      </c>
      <c r="B21" s="39">
        <v>14</v>
      </c>
      <c r="C21" s="40" t="s">
        <v>53</v>
      </c>
      <c r="D21" s="41"/>
      <c r="E21" s="41">
        <v>135</v>
      </c>
      <c r="F21" s="41"/>
      <c r="G21" s="41"/>
      <c r="H21" s="41"/>
      <c r="I21" s="47"/>
      <c r="J21" s="48"/>
      <c r="K21" s="46"/>
      <c r="L21" s="42">
        <f t="shared" si="7"/>
        <v>0</v>
      </c>
      <c r="M21" s="42">
        <f t="shared" si="8"/>
        <v>0</v>
      </c>
      <c r="N21" s="42">
        <f t="shared" si="9"/>
        <v>0</v>
      </c>
      <c r="O21" s="42">
        <f t="shared" si="10"/>
        <v>0</v>
      </c>
      <c r="P21" s="43">
        <f t="shared" si="11"/>
        <v>0</v>
      </c>
      <c r="Q21" s="42">
        <f t="shared" si="12"/>
        <v>0</v>
      </c>
    </row>
    <row r="22" spans="1:17" ht="16.5" thickTop="1" thickBot="1" x14ac:dyDescent="0.3">
      <c r="A22" s="38">
        <v>4</v>
      </c>
      <c r="B22" s="39">
        <v>15</v>
      </c>
      <c r="C22" s="40" t="s">
        <v>54</v>
      </c>
      <c r="D22" s="41"/>
      <c r="E22" s="41">
        <v>100</v>
      </c>
      <c r="F22" s="41"/>
      <c r="G22" s="41"/>
      <c r="H22" s="41"/>
      <c r="I22" s="47"/>
      <c r="J22" s="48"/>
      <c r="K22" s="46"/>
      <c r="L22" s="42">
        <f t="shared" si="7"/>
        <v>0</v>
      </c>
      <c r="M22" s="42">
        <f t="shared" si="8"/>
        <v>0</v>
      </c>
      <c r="N22" s="42">
        <f t="shared" si="9"/>
        <v>0</v>
      </c>
      <c r="O22" s="42">
        <f t="shared" si="10"/>
        <v>0</v>
      </c>
      <c r="P22" s="43">
        <f t="shared" si="11"/>
        <v>0</v>
      </c>
      <c r="Q22" s="42">
        <f t="shared" si="12"/>
        <v>0</v>
      </c>
    </row>
    <row r="23" spans="1:17" ht="16.5" thickTop="1" thickBot="1" x14ac:dyDescent="0.3">
      <c r="A23" s="45"/>
      <c r="B23" s="39">
        <v>16</v>
      </c>
      <c r="C23" s="40" t="s">
        <v>55</v>
      </c>
      <c r="D23" s="41"/>
      <c r="E23" s="41">
        <v>100</v>
      </c>
      <c r="F23" s="41"/>
      <c r="G23" s="41"/>
      <c r="H23" s="41"/>
      <c r="I23" s="47"/>
      <c r="J23" s="48"/>
      <c r="K23" s="46"/>
      <c r="L23" s="42">
        <f t="shared" si="7"/>
        <v>0</v>
      </c>
      <c r="M23" s="42">
        <f t="shared" si="8"/>
        <v>0</v>
      </c>
      <c r="N23" s="42">
        <f t="shared" si="9"/>
        <v>0</v>
      </c>
      <c r="O23" s="42">
        <f t="shared" si="10"/>
        <v>0</v>
      </c>
      <c r="P23" s="43">
        <f t="shared" si="11"/>
        <v>0</v>
      </c>
      <c r="Q23" s="42">
        <f t="shared" si="12"/>
        <v>0</v>
      </c>
    </row>
    <row r="24" spans="1:17" ht="16.5" thickTop="1" thickBot="1" x14ac:dyDescent="0.3">
      <c r="A24" s="39">
        <v>5</v>
      </c>
      <c r="B24" s="39">
        <v>17</v>
      </c>
      <c r="C24" s="40" t="s">
        <v>56</v>
      </c>
      <c r="D24" s="41"/>
      <c r="E24" s="41">
        <v>300</v>
      </c>
      <c r="F24" s="41"/>
      <c r="G24" s="41"/>
      <c r="H24" s="41"/>
      <c r="I24" s="47"/>
      <c r="J24" s="48"/>
      <c r="K24" s="46"/>
      <c r="L24" s="42">
        <f t="shared" si="0"/>
        <v>0</v>
      </c>
      <c r="M24" s="42">
        <f t="shared" si="1"/>
        <v>0</v>
      </c>
      <c r="N24" s="42">
        <f t="shared" ref="N24" si="13">K24+M24</f>
        <v>0</v>
      </c>
      <c r="O24" s="42">
        <f>N24*E24</f>
        <v>0</v>
      </c>
      <c r="P24" s="43">
        <f t="shared" si="3"/>
        <v>0</v>
      </c>
      <c r="Q24" s="42">
        <f>P24*E24</f>
        <v>0</v>
      </c>
    </row>
    <row r="25" spans="1:17" ht="16.5" customHeight="1" thickTop="1" thickBot="1" x14ac:dyDescent="0.3">
      <c r="A25" s="21" t="s">
        <v>20</v>
      </c>
      <c r="B25" s="22"/>
      <c r="C25" s="22"/>
      <c r="D25" s="22"/>
      <c r="E25" s="22"/>
      <c r="F25" s="22"/>
      <c r="G25" s="22"/>
      <c r="H25" s="22"/>
      <c r="I25" s="22"/>
      <c r="J25" s="23"/>
      <c r="K25" s="24"/>
      <c r="L25" s="25"/>
      <c r="M25" s="25"/>
      <c r="N25" s="24">
        <f>SUM(O8:O24)</f>
        <v>0</v>
      </c>
      <c r="O25" s="26"/>
      <c r="P25" s="24">
        <f>SUM(Q8:Q24)</f>
        <v>0</v>
      </c>
      <c r="Q25" s="26"/>
    </row>
    <row r="26" spans="1:17" ht="15.75" thickTop="1" x14ac:dyDescent="0.25"/>
    <row r="28" spans="1:17" x14ac:dyDescent="0.25">
      <c r="B28" s="27" t="s">
        <v>17</v>
      </c>
      <c r="C28" s="27"/>
      <c r="D28" s="27"/>
      <c r="E28" s="27"/>
      <c r="F28" s="27"/>
      <c r="G28" s="27"/>
      <c r="H28" s="27"/>
      <c r="I28" s="27"/>
      <c r="J28" s="27"/>
      <c r="K28" s="27"/>
      <c r="L28" s="27"/>
      <c r="M28" s="27"/>
      <c r="N28" s="27"/>
      <c r="O28" s="27"/>
      <c r="P28" s="27"/>
      <c r="Q28" s="27"/>
    </row>
    <row r="29" spans="1:17" x14ac:dyDescent="0.25">
      <c r="P29" s="36"/>
      <c r="Q29" s="37"/>
    </row>
    <row r="30" spans="1:17" x14ac:dyDescent="0.25">
      <c r="P30" s="36"/>
      <c r="Q30" s="37"/>
    </row>
    <row r="31" spans="1:17" x14ac:dyDescent="0.25">
      <c r="P31" s="36"/>
      <c r="Q31" s="37"/>
    </row>
    <row r="32" spans="1:17" x14ac:dyDescent="0.25">
      <c r="P32" s="36"/>
      <c r="Q32" s="37"/>
    </row>
    <row r="33" spans="16:17" x14ac:dyDescent="0.25">
      <c r="P33" s="36"/>
      <c r="Q33" s="37"/>
    </row>
  </sheetData>
  <mergeCells count="29">
    <mergeCell ref="M6:M7"/>
    <mergeCell ref="N6:N7"/>
    <mergeCell ref="O6:O7"/>
    <mergeCell ref="L6:L7"/>
    <mergeCell ref="B1:Q1"/>
    <mergeCell ref="B2:Q2"/>
    <mergeCell ref="K3:Q3"/>
    <mergeCell ref="A3:J3"/>
    <mergeCell ref="K25:M25"/>
    <mergeCell ref="N25:O25"/>
    <mergeCell ref="P25:Q25"/>
    <mergeCell ref="B28:Q28"/>
    <mergeCell ref="B5:B7"/>
    <mergeCell ref="C5:C7"/>
    <mergeCell ref="D5:D7"/>
    <mergeCell ref="E5:E7"/>
    <mergeCell ref="F5:F7"/>
    <mergeCell ref="K5:O5"/>
    <mergeCell ref="P5:Q5"/>
    <mergeCell ref="G5:G7"/>
    <mergeCell ref="H5:H7"/>
    <mergeCell ref="I5:I7"/>
    <mergeCell ref="J5:J7"/>
    <mergeCell ref="K6:K7"/>
    <mergeCell ref="A5:A7"/>
    <mergeCell ref="A25:J25"/>
    <mergeCell ref="A8:A18"/>
    <mergeCell ref="A19:A20"/>
    <mergeCell ref="A22:A23"/>
  </mergeCells>
  <phoneticPr fontId="16" type="noConversion"/>
  <pageMargins left="0.51181102362204722" right="0.51181102362204722" top="0.78740157480314965" bottom="0.78740157480314965" header="0.31496062992125984" footer="0.31496062992125984"/>
  <pageSetup paperSize="9" scale="6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1075110-fc48-461c-a618-470173d75add" xsi:nil="true"/>
    <lcf76f155ced4ddcb4097134ff3c332f xmlns="97f1a4a5-4b6f-4a7c-9707-0b94225d630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F8660C19610C14EB61891F8E4DDB60C" ma:contentTypeVersion="12" ma:contentTypeDescription="Create a new document." ma:contentTypeScope="" ma:versionID="9fbe799128af2c18c9e8839fdcd9f4e8">
  <xsd:schema xmlns:xsd="http://www.w3.org/2001/XMLSchema" xmlns:xs="http://www.w3.org/2001/XMLSchema" xmlns:p="http://schemas.microsoft.com/office/2006/metadata/properties" xmlns:ns2="97f1a4a5-4b6f-4a7c-9707-0b94225d630f" xmlns:ns3="b1075110-fc48-461c-a618-470173d75add" targetNamespace="http://schemas.microsoft.com/office/2006/metadata/properties" ma:root="true" ma:fieldsID="d6534dab20b91a267776fd867d9ce3c6" ns2:_="" ns3:_="">
    <xsd:import namespace="97f1a4a5-4b6f-4a7c-9707-0b94225d630f"/>
    <xsd:import namespace="b1075110-fc48-461c-a618-470173d75ad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f1a4a5-4b6f-4a7c-9707-0b94225d63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9fbbabe-ae75-42f1-a7b4-c36299e3f83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075110-fc48-461c-a618-470173d75ad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bdee055-23ed-423b-bd6c-2c8e46b2faeb}" ma:internalName="TaxCatchAll" ma:showField="CatchAllData" ma:web="b1075110-fc48-461c-a618-470173d75a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899E25-F6F6-4D8F-AFD1-28134B75D916}">
  <ds:schemaRefs>
    <ds:schemaRef ds:uri="http://purl.org/dc/dcmitype/"/>
    <ds:schemaRef ds:uri="http://schemas.openxmlformats.org/package/2006/metadata/core-properties"/>
    <ds:schemaRef ds:uri="http://www.w3.org/XML/1998/namespace"/>
    <ds:schemaRef ds:uri="http://schemas.microsoft.com/office/2006/metadata/properties"/>
    <ds:schemaRef ds:uri="97f1a4a5-4b6f-4a7c-9707-0b94225d630f"/>
    <ds:schemaRef ds:uri="http://schemas.microsoft.com/office/infopath/2007/PartnerControls"/>
    <ds:schemaRef ds:uri="http://schemas.microsoft.com/office/2006/documentManagement/types"/>
    <ds:schemaRef ds:uri="http://purl.org/dc/elements/1.1/"/>
    <ds:schemaRef ds:uri="http://purl.org/dc/terms/"/>
    <ds:schemaRef ds:uri="b1075110-fc48-461c-a618-470173d75add"/>
  </ds:schemaRefs>
</ds:datastoreItem>
</file>

<file path=customXml/itemProps2.xml><?xml version="1.0" encoding="utf-8"?>
<ds:datastoreItem xmlns:ds="http://schemas.openxmlformats.org/officeDocument/2006/customXml" ds:itemID="{72188AC7-ED69-4A8D-B838-BEF0DFC9D4E4}">
  <ds:schemaRefs>
    <ds:schemaRef ds:uri="http://schemas.microsoft.com/sharepoint/v3/contenttype/forms"/>
  </ds:schemaRefs>
</ds:datastoreItem>
</file>

<file path=customXml/itemProps3.xml><?xml version="1.0" encoding="utf-8"?>
<ds:datastoreItem xmlns:ds="http://schemas.openxmlformats.org/officeDocument/2006/customXml" ds:itemID="{725D6A35-BF42-453A-883D-9B40EF78FC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f1a4a5-4b6f-4a7c-9707-0b94225d630f"/>
    <ds:schemaRef ds:uri="b1075110-fc48-461c-a618-470173d75a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INSTRUÇÕES</vt:lpstr>
      <vt:lpstr>PPU (Difal base dupla)</vt:lpstr>
      <vt:lpstr>'PPU (Difal base dupla)'!Area_de_impressao</vt:lpstr>
    </vt:vector>
  </TitlesOfParts>
  <Company>Companhia Potiguar de Gás - POTIGÁS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jadson.anderson</dc:creator>
  <cp:lastModifiedBy>Fagner Bispo</cp:lastModifiedBy>
  <cp:lastPrinted>2021-12-03T12:37:37Z</cp:lastPrinted>
  <dcterms:created xsi:type="dcterms:W3CDTF">2018-04-03T13:28:49Z</dcterms:created>
  <dcterms:modified xsi:type="dcterms:W3CDTF">2025-09-29T12:17:33Z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0x0101007F8660C19610C14EB61891F8E4DDB60C</vt:lpwstr>
  </property>
  <property fmtid="{D5CDD505-2E9C-101B-9397-08002B2CF9AE}" pid="3" name="Order">
    <vt:r8>23200</vt:r8>
  </property>
  <property fmtid="{D5CDD505-2E9C-101B-9397-08002B2CF9AE}" pid="4" name="MediaServiceImageTags">
    <vt:lpwstr/>
  </property>
</Properties>
</file>